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3\"/>
    </mc:Choice>
  </mc:AlternateContent>
  <bookViews>
    <workbookView xWindow="0" yWindow="0" windowWidth="28800" windowHeight="16114"/>
  </bookViews>
  <sheets>
    <sheet name="13-5 Skjema" sheetId="4" r:id="rId1"/>
    <sheet name="13-5 Løsning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F9" i="3" s="1"/>
  <c r="S10" i="3"/>
  <c r="R10" i="3"/>
  <c r="Y8" i="3"/>
  <c r="Z8" i="3" s="1"/>
  <c r="W8" i="3"/>
  <c r="V8" i="3"/>
  <c r="Y7" i="3"/>
  <c r="W7" i="3"/>
  <c r="V7" i="3"/>
  <c r="X7" i="3" s="1"/>
  <c r="D7" i="3" s="1"/>
  <c r="F7" i="3" s="1"/>
  <c r="Y6" i="3"/>
  <c r="W6" i="3"/>
  <c r="V6" i="3"/>
  <c r="Z7" i="3" l="1"/>
  <c r="X8" i="3"/>
  <c r="D8" i="3" s="1"/>
  <c r="F8" i="3" s="1"/>
  <c r="I10" i="3" s="1"/>
  <c r="J10" i="3" s="1"/>
  <c r="K10" i="3" s="1"/>
  <c r="L10" i="3" s="1"/>
  <c r="Y9" i="3"/>
  <c r="V9" i="3"/>
  <c r="AA7" i="3"/>
  <c r="H7" i="3" s="1"/>
  <c r="J7" i="3" s="1"/>
  <c r="K7" i="3" s="1"/>
  <c r="M7" i="3" s="1"/>
  <c r="W9" i="3"/>
  <c r="T10" i="3"/>
  <c r="I9" i="3"/>
  <c r="J9" i="3" s="1"/>
  <c r="K9" i="3" s="1"/>
  <c r="Z6" i="3"/>
  <c r="X6" i="3"/>
  <c r="I12" i="3" l="1"/>
  <c r="J12" i="3" s="1"/>
  <c r="K12" i="3" s="1"/>
  <c r="L12" i="3" s="1"/>
  <c r="I8" i="3"/>
  <c r="J8" i="3" s="1"/>
  <c r="K8" i="3" s="1"/>
  <c r="H13" i="3"/>
  <c r="H11" i="3"/>
  <c r="D6" i="3"/>
  <c r="X9" i="3"/>
  <c r="Z9" i="3"/>
  <c r="AA6" i="3"/>
  <c r="AA9" i="3" l="1"/>
  <c r="G6" i="3"/>
  <c r="D15" i="3"/>
  <c r="F6" i="3"/>
  <c r="F15" i="3" l="1"/>
  <c r="G13" i="3"/>
  <c r="J13" i="3" s="1"/>
  <c r="K13" i="3" s="1"/>
  <c r="L13" i="3" s="1"/>
  <c r="J6" i="3"/>
  <c r="J15" i="3" s="1"/>
  <c r="G11" i="3"/>
  <c r="J11" i="3" s="1"/>
  <c r="K11" i="3" s="1"/>
  <c r="L11" i="3" s="1"/>
  <c r="K15" i="3" l="1"/>
  <c r="K6" i="3"/>
  <c r="M6" i="3" s="1"/>
  <c r="M15" i="3" s="1"/>
</calcChain>
</file>

<file path=xl/sharedStrings.xml><?xml version="1.0" encoding="utf-8"?>
<sst xmlns="http://schemas.openxmlformats.org/spreadsheetml/2006/main" count="109" uniqueCount="44">
  <si>
    <t>Konto</t>
  </si>
  <si>
    <t>Verdi</t>
  </si>
  <si>
    <t>Selskap</t>
  </si>
  <si>
    <t>Antall</t>
  </si>
  <si>
    <t>anskaffelse</t>
  </si>
  <si>
    <t>Verdi 1.1.</t>
  </si>
  <si>
    <t>A</t>
  </si>
  <si>
    <t>B</t>
  </si>
  <si>
    <t>Solgt</t>
  </si>
  <si>
    <t>C</t>
  </si>
  <si>
    <t>Salgsverdi:</t>
  </si>
  <si>
    <t>Aksjer laveste verdis prinsipp</t>
  </si>
  <si>
    <t>Kurs</t>
  </si>
  <si>
    <t>Salgs-</t>
  </si>
  <si>
    <t>Kursverdi</t>
  </si>
  <si>
    <t>Verdi-</t>
  </si>
  <si>
    <t>anskaff.</t>
  </si>
  <si>
    <t>1.1.</t>
  </si>
  <si>
    <t>kurs</t>
  </si>
  <si>
    <t>31.12.</t>
  </si>
  <si>
    <t>endring</t>
  </si>
  <si>
    <t>Resultat</t>
  </si>
  <si>
    <t>IB</t>
  </si>
  <si>
    <t>Saldo-</t>
  </si>
  <si>
    <t>Oppgjørsposteringer</t>
  </si>
  <si>
    <t>Sum</t>
  </si>
  <si>
    <t>Balanse</t>
  </si>
  <si>
    <t>balanse</t>
  </si>
  <si>
    <t>Oppgjørsp</t>
  </si>
  <si>
    <t>Salg aksjer</t>
  </si>
  <si>
    <t xml:space="preserve"> </t>
  </si>
  <si>
    <t>Selskap A</t>
  </si>
  <si>
    <t>Selskap B</t>
  </si>
  <si>
    <t>Selskap C</t>
  </si>
  <si>
    <t>Vinning salg</t>
  </si>
  <si>
    <t>Verdinedg.</t>
  </si>
  <si>
    <t>Tap salg</t>
  </si>
  <si>
    <t>Verdiøkn.</t>
  </si>
  <si>
    <t>Aksjer</t>
  </si>
  <si>
    <t>Trans-</t>
  </si>
  <si>
    <t>aksjon</t>
  </si>
  <si>
    <t>End. saldo-</t>
  </si>
  <si>
    <t>Oppgave 13-5 Løsning</t>
  </si>
  <si>
    <t>Oppgave 13-5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</si>
</sst>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b/>
      <sz val="10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3" fontId="1" fillId="0" borderId="2" xfId="1" applyNumberFormat="1" applyFont="1" applyBorder="1"/>
    <xf numFmtId="3" fontId="1" fillId="0" borderId="5" xfId="1" applyNumberFormat="1" applyFont="1" applyBorder="1"/>
    <xf numFmtId="3" fontId="1" fillId="0" borderId="2" xfId="1" applyNumberFormat="1" applyFont="1" applyFill="1" applyBorder="1"/>
    <xf numFmtId="0" fontId="1" fillId="0" borderId="0" xfId="0" applyFont="1"/>
    <xf numFmtId="0" fontId="3" fillId="0" borderId="0" xfId="0" applyFont="1"/>
    <xf numFmtId="3" fontId="1" fillId="0" borderId="0" xfId="0" applyNumberFormat="1" applyFont="1"/>
    <xf numFmtId="0" fontId="1" fillId="0" borderId="0" xfId="0" applyFont="1" applyBorder="1"/>
    <xf numFmtId="3" fontId="1" fillId="2" borderId="6" xfId="0" applyNumberFormat="1" applyFont="1" applyFill="1" applyBorder="1"/>
    <xf numFmtId="164" fontId="1" fillId="2" borderId="6" xfId="0" applyNumberFormat="1" applyFont="1" applyFill="1" applyBorder="1"/>
    <xf numFmtId="164" fontId="1" fillId="2" borderId="8" xfId="0" applyNumberFormat="1" applyFont="1" applyFill="1" applyBorder="1"/>
    <xf numFmtId="164" fontId="1" fillId="2" borderId="0" xfId="0" applyNumberFormat="1" applyFont="1" applyFill="1" applyBorder="1"/>
    <xf numFmtId="3" fontId="1" fillId="0" borderId="6" xfId="0" applyNumberFormat="1" applyFont="1" applyBorder="1"/>
    <xf numFmtId="3" fontId="1" fillId="2" borderId="5" xfId="0" applyNumberFormat="1" applyFont="1" applyFill="1" applyBorder="1"/>
    <xf numFmtId="164" fontId="1" fillId="2" borderId="5" xfId="0" applyNumberFormat="1" applyFont="1" applyFill="1" applyBorder="1"/>
    <xf numFmtId="164" fontId="1" fillId="2" borderId="9" xfId="0" applyNumberFormat="1" applyFont="1" applyFill="1" applyBorder="1"/>
    <xf numFmtId="164" fontId="1" fillId="2" borderId="10" xfId="0" applyNumberFormat="1" applyFont="1" applyFill="1" applyBorder="1"/>
    <xf numFmtId="3" fontId="1" fillId="0" borderId="2" xfId="0" applyNumberFormat="1" applyFont="1" applyBorder="1"/>
    <xf numFmtId="0" fontId="3" fillId="0" borderId="2" xfId="0" applyFont="1" applyBorder="1"/>
    <xf numFmtId="3" fontId="3" fillId="0" borderId="2" xfId="0" applyNumberFormat="1" applyFont="1" applyBorder="1"/>
    <xf numFmtId="3" fontId="3" fillId="0" borderId="0" xfId="0" applyNumberFormat="1" applyFont="1"/>
    <xf numFmtId="0" fontId="3" fillId="0" borderId="0" xfId="0" applyFont="1" applyBorder="1"/>
    <xf numFmtId="0" fontId="3" fillId="0" borderId="2" xfId="0" applyFont="1" applyFill="1" applyBorder="1"/>
    <xf numFmtId="0" fontId="4" fillId="0" borderId="0" xfId="0" applyFont="1"/>
    <xf numFmtId="3" fontId="2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3" fontId="1" fillId="3" borderId="5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  <xf numFmtId="3" fontId="1" fillId="2" borderId="5" xfId="0" applyNumberFormat="1" applyFont="1" applyFill="1" applyBorder="1" applyAlignment="1">
      <alignment horizontal="center"/>
    </xf>
    <xf numFmtId="0" fontId="3" fillId="3" borderId="1" xfId="0" applyFont="1" applyFill="1" applyBorder="1"/>
    <xf numFmtId="3" fontId="1" fillId="3" borderId="7" xfId="1" applyNumberFormat="1" applyFont="1" applyFill="1" applyBorder="1" applyAlignment="1">
      <alignment horizontal="center"/>
    </xf>
    <xf numFmtId="3" fontId="1" fillId="3" borderId="1" xfId="1" applyNumberFormat="1" applyFont="1" applyFill="1" applyBorder="1" applyAlignment="1">
      <alignment horizontal="center"/>
    </xf>
    <xf numFmtId="0" fontId="1" fillId="3" borderId="1" xfId="1" applyFont="1" applyFill="1" applyBorder="1" applyAlignment="1">
      <alignment horizontal="center"/>
    </xf>
    <xf numFmtId="0" fontId="3" fillId="3" borderId="5" xfId="0" applyFont="1" applyFill="1" applyBorder="1"/>
    <xf numFmtId="3" fontId="1" fillId="3" borderId="9" xfId="1" applyNumberFormat="1" applyFont="1" applyFill="1" applyBorder="1" applyAlignment="1">
      <alignment horizontal="center"/>
    </xf>
    <xf numFmtId="3" fontId="1" fillId="3" borderId="5" xfId="1" applyNumberFormat="1" applyFont="1" applyFill="1" applyBorder="1" applyAlignment="1">
      <alignment horizontal="center"/>
    </xf>
    <xf numFmtId="0" fontId="3" fillId="2" borderId="5" xfId="0" applyFont="1" applyFill="1" applyBorder="1"/>
    <xf numFmtId="3" fontId="1" fillId="2" borderId="5" xfId="1" applyNumberFormat="1" applyFont="1" applyFill="1" applyBorder="1"/>
    <xf numFmtId="0" fontId="3" fillId="2" borderId="2" xfId="0" applyFont="1" applyFill="1" applyBorder="1"/>
    <xf numFmtId="3" fontId="1" fillId="2" borderId="2" xfId="1" applyNumberFormat="1" applyFont="1" applyFill="1" applyBorder="1"/>
    <xf numFmtId="3" fontId="1" fillId="3" borderId="11" xfId="1" applyNumberFormat="1" applyFont="1" applyFill="1" applyBorder="1" applyAlignment="1">
      <alignment horizontal="center"/>
    </xf>
    <xf numFmtId="3" fontId="1" fillId="3" borderId="3" xfId="1" applyNumberFormat="1" applyFont="1" applyFill="1" applyBorder="1" applyAlignment="1">
      <alignment horizontal="center"/>
    </xf>
    <xf numFmtId="3" fontId="1" fillId="3" borderId="4" xfId="1" applyNumberFormat="1" applyFont="1" applyFill="1" applyBorder="1" applyAlignment="1">
      <alignment horizontal="center"/>
    </xf>
  </cellXfs>
  <cellStyles count="2">
    <cellStyle name="Normal" xfId="0" builtinId="0"/>
    <cellStyle name="Normal_Forelesning finans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7"/>
  <sheetViews>
    <sheetView showGridLines="0" showZeros="0" tabSelected="1" workbookViewId="0">
      <selection activeCell="N40" sqref="N40"/>
    </sheetView>
  </sheetViews>
  <sheetFormatPr defaultColWidth="9.15234375" defaultRowHeight="12.9" x14ac:dyDescent="0.35"/>
  <cols>
    <col min="1" max="1" width="4.84375" style="5" customWidth="1"/>
    <col min="2" max="2" width="5" style="5" customWidth="1"/>
    <col min="3" max="3" width="11.84375" style="5" customWidth="1"/>
    <col min="4" max="4" width="7" style="5" customWidth="1"/>
    <col min="5" max="9" width="9.15234375" style="5"/>
    <col min="10" max="10" width="9.84375" style="5" customWidth="1"/>
    <col min="11" max="11" width="10.84375" style="5" customWidth="1"/>
    <col min="12" max="16384" width="9.15234375" style="5"/>
  </cols>
  <sheetData>
    <row r="1" spans="2:27" x14ac:dyDescent="0.35">
      <c r="B1" s="4"/>
    </row>
    <row r="2" spans="2:27" x14ac:dyDescent="0.35">
      <c r="B2" s="23" t="s">
        <v>43</v>
      </c>
    </row>
    <row r="3" spans="2:27" x14ac:dyDescent="0.35">
      <c r="O3" s="6"/>
      <c r="P3" s="4" t="s">
        <v>11</v>
      </c>
      <c r="Q3" s="4"/>
      <c r="R3" s="4"/>
      <c r="S3" s="4"/>
      <c r="T3" s="4"/>
      <c r="U3" s="4"/>
      <c r="V3" s="4"/>
      <c r="W3" s="7"/>
      <c r="X3" s="7"/>
      <c r="Y3" s="7"/>
      <c r="Z3" s="4"/>
      <c r="AA3" s="4"/>
    </row>
    <row r="4" spans="2:27" x14ac:dyDescent="0.35">
      <c r="B4" s="32"/>
      <c r="C4" s="33" t="s">
        <v>0</v>
      </c>
      <c r="D4" s="33" t="s">
        <v>22</v>
      </c>
      <c r="E4" s="33" t="s">
        <v>39</v>
      </c>
      <c r="F4" s="34" t="s">
        <v>23</v>
      </c>
      <c r="G4" s="43" t="s">
        <v>24</v>
      </c>
      <c r="H4" s="44"/>
      <c r="I4" s="45"/>
      <c r="J4" s="35" t="s">
        <v>25</v>
      </c>
      <c r="K4" s="34" t="s">
        <v>41</v>
      </c>
      <c r="L4" s="33" t="s">
        <v>21</v>
      </c>
      <c r="M4" s="33" t="s">
        <v>26</v>
      </c>
      <c r="O4" s="4"/>
      <c r="P4" s="24"/>
      <c r="Q4" s="25"/>
      <c r="R4" s="25" t="s">
        <v>12</v>
      </c>
      <c r="S4" s="25" t="s">
        <v>12</v>
      </c>
      <c r="T4" s="25" t="s">
        <v>13</v>
      </c>
      <c r="U4" s="25" t="s">
        <v>12</v>
      </c>
      <c r="V4" s="26" t="s">
        <v>1</v>
      </c>
      <c r="W4" s="25" t="s">
        <v>14</v>
      </c>
      <c r="X4" s="25"/>
      <c r="Y4" s="25" t="s">
        <v>14</v>
      </c>
      <c r="Z4" s="25" t="s">
        <v>1</v>
      </c>
      <c r="AA4" s="25" t="s">
        <v>15</v>
      </c>
    </row>
    <row r="5" spans="2:27" x14ac:dyDescent="0.35">
      <c r="B5" s="36"/>
      <c r="C5" s="37"/>
      <c r="D5" s="37" t="s">
        <v>30</v>
      </c>
      <c r="E5" s="37" t="s">
        <v>40</v>
      </c>
      <c r="F5" s="37" t="s">
        <v>27</v>
      </c>
      <c r="G5" s="37" t="s">
        <v>6</v>
      </c>
      <c r="H5" s="37" t="s">
        <v>7</v>
      </c>
      <c r="I5" s="37" t="s">
        <v>9</v>
      </c>
      <c r="J5" s="38" t="s">
        <v>28</v>
      </c>
      <c r="K5" s="37" t="s">
        <v>27</v>
      </c>
      <c r="L5" s="37"/>
      <c r="M5" s="37"/>
      <c r="O5" s="4"/>
      <c r="P5" s="27" t="s">
        <v>2</v>
      </c>
      <c r="Q5" s="28" t="s">
        <v>3</v>
      </c>
      <c r="R5" s="28" t="s">
        <v>16</v>
      </c>
      <c r="S5" s="28" t="s">
        <v>17</v>
      </c>
      <c r="T5" s="28" t="s">
        <v>18</v>
      </c>
      <c r="U5" s="28" t="s">
        <v>19</v>
      </c>
      <c r="V5" s="29" t="s">
        <v>4</v>
      </c>
      <c r="W5" s="28" t="s">
        <v>17</v>
      </c>
      <c r="X5" s="28" t="s">
        <v>5</v>
      </c>
      <c r="Y5" s="28" t="s">
        <v>19</v>
      </c>
      <c r="Z5" s="28" t="s">
        <v>19</v>
      </c>
      <c r="AA5" s="28" t="s">
        <v>20</v>
      </c>
    </row>
    <row r="6" spans="2:27" ht="15" customHeight="1" x14ac:dyDescent="0.35">
      <c r="B6" s="39">
        <v>1815</v>
      </c>
      <c r="C6" s="40" t="s">
        <v>31</v>
      </c>
      <c r="D6" s="2"/>
      <c r="E6" s="2"/>
      <c r="F6" s="2"/>
      <c r="G6" s="2"/>
      <c r="H6" s="2"/>
      <c r="I6" s="2"/>
      <c r="J6" s="2"/>
      <c r="K6" s="2"/>
      <c r="L6" s="2"/>
      <c r="M6" s="2"/>
      <c r="O6" s="4"/>
      <c r="P6" s="30" t="s">
        <v>6</v>
      </c>
      <c r="Q6" s="8">
        <v>8000</v>
      </c>
      <c r="R6" s="9">
        <v>6</v>
      </c>
      <c r="S6" s="9">
        <v>4</v>
      </c>
      <c r="T6" s="10"/>
      <c r="U6" s="11">
        <v>8</v>
      </c>
      <c r="V6" s="12"/>
      <c r="W6" s="12"/>
      <c r="X6" s="12"/>
      <c r="Y6" s="12"/>
      <c r="Z6" s="12"/>
      <c r="AA6" s="12"/>
    </row>
    <row r="7" spans="2:27" ht="15" customHeight="1" x14ac:dyDescent="0.35">
      <c r="B7" s="41">
        <v>1815</v>
      </c>
      <c r="C7" s="42" t="s">
        <v>32</v>
      </c>
      <c r="D7" s="1"/>
      <c r="E7" s="1"/>
      <c r="F7" s="1"/>
      <c r="G7" s="2"/>
      <c r="H7" s="2"/>
      <c r="I7" s="2"/>
      <c r="J7" s="2"/>
      <c r="K7" s="1"/>
      <c r="L7" s="1"/>
      <c r="M7" s="1"/>
      <c r="O7" s="4"/>
      <c r="P7" s="30" t="s">
        <v>7</v>
      </c>
      <c r="Q7" s="8">
        <v>10000</v>
      </c>
      <c r="R7" s="9">
        <v>15</v>
      </c>
      <c r="S7" s="9">
        <v>10</v>
      </c>
      <c r="T7" s="10"/>
      <c r="U7" s="11">
        <v>7</v>
      </c>
      <c r="V7" s="12"/>
      <c r="W7" s="12"/>
      <c r="X7" s="12"/>
      <c r="Y7" s="12"/>
      <c r="Z7" s="12"/>
      <c r="AA7" s="12"/>
    </row>
    <row r="8" spans="2:27" ht="15" customHeight="1" x14ac:dyDescent="0.35">
      <c r="B8" s="41">
        <v>1815</v>
      </c>
      <c r="C8" s="42" t="s">
        <v>33</v>
      </c>
      <c r="D8" s="1"/>
      <c r="E8" s="1"/>
      <c r="F8" s="1"/>
      <c r="G8" s="2"/>
      <c r="H8" s="2"/>
      <c r="I8" s="2"/>
      <c r="J8" s="2"/>
      <c r="K8" s="1"/>
      <c r="L8" s="1"/>
      <c r="M8" s="1"/>
      <c r="O8" s="4" t="s">
        <v>8</v>
      </c>
      <c r="P8" s="31" t="s">
        <v>9</v>
      </c>
      <c r="Q8" s="13">
        <v>5000</v>
      </c>
      <c r="R8" s="14">
        <v>4</v>
      </c>
      <c r="S8" s="14">
        <v>5</v>
      </c>
      <c r="T8" s="15">
        <v>9</v>
      </c>
      <c r="U8" s="16"/>
      <c r="V8" s="12"/>
      <c r="W8" s="12"/>
      <c r="X8" s="12"/>
      <c r="Y8" s="12"/>
      <c r="Z8" s="12"/>
      <c r="AA8" s="12"/>
    </row>
    <row r="9" spans="2:27" ht="15" customHeight="1" x14ac:dyDescent="0.35">
      <c r="B9" s="41">
        <v>8010</v>
      </c>
      <c r="C9" s="42" t="s">
        <v>29</v>
      </c>
      <c r="D9" s="1"/>
      <c r="E9" s="1"/>
      <c r="F9" s="1"/>
      <c r="G9" s="2"/>
      <c r="H9" s="2"/>
      <c r="I9" s="2"/>
      <c r="J9" s="2"/>
      <c r="K9" s="1"/>
      <c r="L9" s="1"/>
      <c r="M9" s="1"/>
      <c r="O9" s="4"/>
      <c r="P9" s="6"/>
      <c r="Q9" s="6"/>
      <c r="R9" s="6"/>
      <c r="S9" s="6"/>
      <c r="T9" s="6"/>
      <c r="U9" s="6"/>
      <c r="V9" s="17"/>
      <c r="W9" s="17"/>
      <c r="X9" s="17"/>
      <c r="Y9" s="17"/>
      <c r="Z9" s="17"/>
      <c r="AA9" s="17"/>
    </row>
    <row r="10" spans="2:27" ht="15" customHeight="1" x14ac:dyDescent="0.35">
      <c r="B10" s="41">
        <v>8050</v>
      </c>
      <c r="C10" s="42" t="s">
        <v>34</v>
      </c>
      <c r="D10" s="18"/>
      <c r="E10" s="18"/>
      <c r="F10" s="18"/>
      <c r="G10" s="19"/>
      <c r="H10" s="19"/>
      <c r="I10" s="19"/>
      <c r="J10" s="2"/>
      <c r="K10" s="1"/>
      <c r="L10" s="19"/>
      <c r="M10" s="19"/>
      <c r="O10" s="4"/>
      <c r="Q10" s="6" t="s">
        <v>10</v>
      </c>
      <c r="R10" s="4"/>
      <c r="S10" s="4"/>
      <c r="T10" s="4"/>
      <c r="U10" s="4"/>
      <c r="V10" s="7"/>
      <c r="W10" s="7"/>
      <c r="X10" s="7"/>
      <c r="Y10" s="7"/>
      <c r="Z10" s="7"/>
      <c r="AA10" s="7"/>
    </row>
    <row r="11" spans="2:27" ht="15" customHeight="1" x14ac:dyDescent="0.35">
      <c r="B11" s="41">
        <v>8075</v>
      </c>
      <c r="C11" s="42" t="s">
        <v>35</v>
      </c>
      <c r="D11" s="18"/>
      <c r="E11" s="18"/>
      <c r="F11" s="18"/>
      <c r="G11" s="19"/>
      <c r="H11" s="20"/>
      <c r="I11" s="19"/>
      <c r="J11" s="2"/>
      <c r="K11" s="1"/>
      <c r="L11" s="19"/>
      <c r="M11" s="19"/>
    </row>
    <row r="12" spans="2:27" ht="15" customHeight="1" x14ac:dyDescent="0.35">
      <c r="B12" s="41">
        <v>8080</v>
      </c>
      <c r="C12" s="42" t="s">
        <v>36</v>
      </c>
      <c r="D12" s="18"/>
      <c r="E12" s="18"/>
      <c r="F12" s="18"/>
      <c r="G12" s="19"/>
      <c r="H12" s="19"/>
      <c r="I12" s="19"/>
      <c r="J12" s="2"/>
      <c r="K12" s="1"/>
      <c r="L12" s="19"/>
      <c r="M12" s="19"/>
    </row>
    <row r="13" spans="2:27" ht="15" customHeight="1" x14ac:dyDescent="0.35">
      <c r="B13" s="41">
        <v>8150</v>
      </c>
      <c r="C13" s="42" t="s">
        <v>37</v>
      </c>
      <c r="D13" s="18"/>
      <c r="E13" s="18"/>
      <c r="F13" s="18"/>
      <c r="G13" s="19"/>
      <c r="H13" s="19"/>
      <c r="I13" s="19"/>
      <c r="J13" s="2"/>
      <c r="K13" s="1"/>
      <c r="L13" s="19"/>
      <c r="M13" s="19"/>
    </row>
    <row r="14" spans="2:27" ht="15" customHeight="1" x14ac:dyDescent="0.3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2:27" ht="15" customHeight="1" x14ac:dyDescent="0.35">
      <c r="B15" s="22">
        <v>1815</v>
      </c>
      <c r="C15" s="3" t="s">
        <v>38</v>
      </c>
      <c r="D15" s="19"/>
      <c r="E15" s="18"/>
      <c r="F15" s="19"/>
      <c r="G15" s="18"/>
      <c r="H15" s="18"/>
      <c r="I15" s="18"/>
      <c r="J15" s="19"/>
      <c r="K15" s="19"/>
      <c r="L15" s="18"/>
      <c r="M15" s="19"/>
      <c r="N15" s="21"/>
      <c r="O15" s="21"/>
      <c r="P15" s="21"/>
    </row>
    <row r="16" spans="2:27" x14ac:dyDescent="0.35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2:16" x14ac:dyDescent="0.35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</sheetData>
  <mergeCells count="1">
    <mergeCell ref="G4:I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3"/>
  <sheetViews>
    <sheetView showGridLines="0" showZeros="0" workbookViewId="0">
      <selection activeCell="A6" sqref="A6:XFD15"/>
    </sheetView>
  </sheetViews>
  <sheetFormatPr defaultColWidth="9.15234375" defaultRowHeight="12.9" x14ac:dyDescent="0.35"/>
  <cols>
    <col min="1" max="1" width="4.84375" style="5" customWidth="1"/>
    <col min="2" max="2" width="5" style="5" customWidth="1"/>
    <col min="3" max="3" width="11.84375" style="5" customWidth="1"/>
    <col min="4" max="4" width="7" style="5" customWidth="1"/>
    <col min="5" max="9" width="9.15234375" style="5"/>
    <col min="10" max="10" width="9.84375" style="5" customWidth="1"/>
    <col min="11" max="11" width="10.84375" style="5" customWidth="1"/>
    <col min="12" max="21" width="9.15234375" style="5"/>
    <col min="22" max="22" width="11" style="5" customWidth="1"/>
    <col min="23" max="16384" width="9.15234375" style="5"/>
  </cols>
  <sheetData>
    <row r="1" spans="2:27" x14ac:dyDescent="0.35">
      <c r="B1" s="4"/>
    </row>
    <row r="2" spans="2:27" x14ac:dyDescent="0.35">
      <c r="B2" s="23" t="s">
        <v>42</v>
      </c>
    </row>
    <row r="3" spans="2:27" x14ac:dyDescent="0.35">
      <c r="O3" s="6"/>
      <c r="P3" s="4" t="s">
        <v>11</v>
      </c>
      <c r="Q3" s="4"/>
      <c r="R3" s="4"/>
      <c r="S3" s="4"/>
      <c r="T3" s="4"/>
      <c r="U3" s="4"/>
      <c r="V3" s="4"/>
      <c r="W3" s="7"/>
      <c r="X3" s="7"/>
      <c r="Y3" s="7"/>
      <c r="Z3" s="4"/>
      <c r="AA3" s="4"/>
    </row>
    <row r="4" spans="2:27" x14ac:dyDescent="0.35">
      <c r="B4" s="32"/>
      <c r="C4" s="33" t="s">
        <v>0</v>
      </c>
      <c r="D4" s="33" t="s">
        <v>22</v>
      </c>
      <c r="E4" s="33" t="s">
        <v>39</v>
      </c>
      <c r="F4" s="34" t="s">
        <v>23</v>
      </c>
      <c r="G4" s="43" t="s">
        <v>24</v>
      </c>
      <c r="H4" s="44"/>
      <c r="I4" s="45"/>
      <c r="J4" s="35" t="s">
        <v>25</v>
      </c>
      <c r="K4" s="34" t="s">
        <v>41</v>
      </c>
      <c r="L4" s="33" t="s">
        <v>21</v>
      </c>
      <c r="M4" s="33" t="s">
        <v>26</v>
      </c>
      <c r="O4" s="4"/>
      <c r="P4" s="24"/>
      <c r="Q4" s="25"/>
      <c r="R4" s="25" t="s">
        <v>12</v>
      </c>
      <c r="S4" s="25" t="s">
        <v>12</v>
      </c>
      <c r="T4" s="25" t="s">
        <v>13</v>
      </c>
      <c r="U4" s="25" t="s">
        <v>12</v>
      </c>
      <c r="V4" s="26" t="s">
        <v>1</v>
      </c>
      <c r="W4" s="25" t="s">
        <v>14</v>
      </c>
      <c r="X4" s="25" t="s">
        <v>1</v>
      </c>
      <c r="Y4" s="25" t="s">
        <v>14</v>
      </c>
      <c r="Z4" s="25" t="s">
        <v>1</v>
      </c>
      <c r="AA4" s="25" t="s">
        <v>15</v>
      </c>
    </row>
    <row r="5" spans="2:27" x14ac:dyDescent="0.35">
      <c r="B5" s="36"/>
      <c r="C5" s="37"/>
      <c r="D5" s="37" t="s">
        <v>30</v>
      </c>
      <c r="E5" s="37" t="s">
        <v>40</v>
      </c>
      <c r="F5" s="37" t="s">
        <v>27</v>
      </c>
      <c r="G5" s="37" t="s">
        <v>6</v>
      </c>
      <c r="H5" s="37" t="s">
        <v>7</v>
      </c>
      <c r="I5" s="37" t="s">
        <v>9</v>
      </c>
      <c r="J5" s="38" t="s">
        <v>28</v>
      </c>
      <c r="K5" s="37" t="s">
        <v>27</v>
      </c>
      <c r="L5" s="37"/>
      <c r="M5" s="37"/>
      <c r="O5" s="4"/>
      <c r="P5" s="27" t="s">
        <v>2</v>
      </c>
      <c r="Q5" s="28" t="s">
        <v>3</v>
      </c>
      <c r="R5" s="28" t="s">
        <v>16</v>
      </c>
      <c r="S5" s="28" t="s">
        <v>17</v>
      </c>
      <c r="T5" s="28" t="s">
        <v>18</v>
      </c>
      <c r="U5" s="28" t="s">
        <v>19</v>
      </c>
      <c r="V5" s="29" t="s">
        <v>4</v>
      </c>
      <c r="W5" s="28" t="s">
        <v>17</v>
      </c>
      <c r="X5" s="28" t="s">
        <v>17</v>
      </c>
      <c r="Y5" s="28" t="s">
        <v>19</v>
      </c>
      <c r="Z5" s="28" t="s">
        <v>19</v>
      </c>
      <c r="AA5" s="28" t="s">
        <v>20</v>
      </c>
    </row>
    <row r="6" spans="2:27" ht="15" customHeight="1" x14ac:dyDescent="0.35">
      <c r="B6" s="39">
        <v>1815</v>
      </c>
      <c r="C6" s="40" t="s">
        <v>31</v>
      </c>
      <c r="D6" s="2">
        <f>+X6</f>
        <v>32</v>
      </c>
      <c r="E6" s="2"/>
      <c r="F6" s="2">
        <f>SUM(D6:E6)</f>
        <v>32</v>
      </c>
      <c r="G6" s="2">
        <f>+AA6</f>
        <v>16</v>
      </c>
      <c r="H6" s="2"/>
      <c r="I6" s="2"/>
      <c r="J6" s="2">
        <f>SUM(G6:I6)</f>
        <v>16</v>
      </c>
      <c r="K6" s="2">
        <f>+F6+J6</f>
        <v>48</v>
      </c>
      <c r="L6" s="2"/>
      <c r="M6" s="2">
        <f>+K6</f>
        <v>48</v>
      </c>
      <c r="O6" s="4"/>
      <c r="P6" s="30" t="s">
        <v>6</v>
      </c>
      <c r="Q6" s="8">
        <v>8000</v>
      </c>
      <c r="R6" s="9">
        <v>6</v>
      </c>
      <c r="S6" s="9">
        <v>4</v>
      </c>
      <c r="T6" s="10"/>
      <c r="U6" s="11">
        <v>8</v>
      </c>
      <c r="V6" s="12">
        <f t="shared" ref="V6:W8" si="0">+$Q6*R6/1000</f>
        <v>48</v>
      </c>
      <c r="W6" s="12">
        <f t="shared" si="0"/>
        <v>32</v>
      </c>
      <c r="X6" s="12">
        <f>IF(V6&lt;W6,V6,W6)</f>
        <v>32</v>
      </c>
      <c r="Y6" s="12">
        <f>+$Q6*U6/1000</f>
        <v>64</v>
      </c>
      <c r="Z6" s="12">
        <f>IF(Y6=0,0,IF(Y6=V6,Y6,IF(Y6&lt;V6,Y6,IF(Y6&gt;V6,V6,0))))</f>
        <v>48</v>
      </c>
      <c r="AA6" s="12">
        <f>+Z6-X6</f>
        <v>16</v>
      </c>
    </row>
    <row r="7" spans="2:27" ht="15" customHeight="1" x14ac:dyDescent="0.35">
      <c r="B7" s="41">
        <v>1815</v>
      </c>
      <c r="C7" s="42" t="s">
        <v>32</v>
      </c>
      <c r="D7" s="1">
        <f>+X7</f>
        <v>100</v>
      </c>
      <c r="E7" s="1"/>
      <c r="F7" s="1">
        <f>SUM(D7:E7)</f>
        <v>100</v>
      </c>
      <c r="G7" s="2"/>
      <c r="H7" s="2">
        <f>+AA7</f>
        <v>-30</v>
      </c>
      <c r="I7" s="2"/>
      <c r="J7" s="2">
        <f t="shared" ref="J7:J13" si="1">SUM(G7:I7)</f>
        <v>-30</v>
      </c>
      <c r="K7" s="1">
        <f t="shared" ref="K7:K13" si="2">+F7+J7</f>
        <v>70</v>
      </c>
      <c r="L7" s="1"/>
      <c r="M7" s="1">
        <f>+K7</f>
        <v>70</v>
      </c>
      <c r="O7" s="4"/>
      <c r="P7" s="30" t="s">
        <v>7</v>
      </c>
      <c r="Q7" s="8">
        <v>10000</v>
      </c>
      <c r="R7" s="9">
        <v>15</v>
      </c>
      <c r="S7" s="9">
        <v>10</v>
      </c>
      <c r="T7" s="10"/>
      <c r="U7" s="11">
        <v>7</v>
      </c>
      <c r="V7" s="12">
        <f t="shared" si="0"/>
        <v>150</v>
      </c>
      <c r="W7" s="12">
        <f t="shared" si="0"/>
        <v>100</v>
      </c>
      <c r="X7" s="12">
        <f>IF(V7&lt;W7,V7,W7)</f>
        <v>100</v>
      </c>
      <c r="Y7" s="12">
        <f>+$Q7*U7/1000</f>
        <v>70</v>
      </c>
      <c r="Z7" s="12">
        <f>IF(Y7=0,0,IF(Y7=V7,Y7,IF(Y7&lt;V7,Y7,IF(Y7&gt;V7,V7,0))))</f>
        <v>70</v>
      </c>
      <c r="AA7" s="12">
        <f>+Z7-X7</f>
        <v>-30</v>
      </c>
    </row>
    <row r="8" spans="2:27" ht="15" customHeight="1" x14ac:dyDescent="0.35">
      <c r="B8" s="41">
        <v>1815</v>
      </c>
      <c r="C8" s="42" t="s">
        <v>33</v>
      </c>
      <c r="D8" s="1">
        <f>+X8</f>
        <v>20</v>
      </c>
      <c r="E8" s="1"/>
      <c r="F8" s="1">
        <f>SUM(D8:E8)</f>
        <v>20</v>
      </c>
      <c r="G8" s="2"/>
      <c r="H8" s="2"/>
      <c r="I8" s="2">
        <f>-F8</f>
        <v>-20</v>
      </c>
      <c r="J8" s="2">
        <f t="shared" si="1"/>
        <v>-20</v>
      </c>
      <c r="K8" s="1">
        <f t="shared" si="2"/>
        <v>0</v>
      </c>
      <c r="L8" s="1"/>
      <c r="M8" s="1"/>
      <c r="O8" s="4" t="s">
        <v>8</v>
      </c>
      <c r="P8" s="31" t="s">
        <v>9</v>
      </c>
      <c r="Q8" s="13">
        <v>5000</v>
      </c>
      <c r="R8" s="14">
        <v>4</v>
      </c>
      <c r="S8" s="14">
        <v>5</v>
      </c>
      <c r="T8" s="15">
        <v>9</v>
      </c>
      <c r="U8" s="16"/>
      <c r="V8" s="12">
        <f t="shared" si="0"/>
        <v>20</v>
      </c>
      <c r="W8" s="12">
        <f t="shared" si="0"/>
        <v>25</v>
      </c>
      <c r="X8" s="12">
        <f>IF(V8&lt;W8,V8,W8)</f>
        <v>20</v>
      </c>
      <c r="Y8" s="12">
        <f>+$Q8*U8</f>
        <v>0</v>
      </c>
      <c r="Z8" s="12">
        <f>IF(Y8=0,0,IF(Y8=V8,Y8,IF(Y8&lt;V8,X8,IF(Y8&gt;V8,V8,0))))</f>
        <v>0</v>
      </c>
      <c r="AA8" s="12"/>
    </row>
    <row r="9" spans="2:27" ht="15" customHeight="1" x14ac:dyDescent="0.35">
      <c r="B9" s="41">
        <v>8010</v>
      </c>
      <c r="C9" s="42" t="s">
        <v>29</v>
      </c>
      <c r="D9" s="1"/>
      <c r="E9" s="1">
        <f>-T8*Q8/1000</f>
        <v>-45</v>
      </c>
      <c r="F9" s="1">
        <f>SUM(D9:E9)</f>
        <v>-45</v>
      </c>
      <c r="G9" s="2"/>
      <c r="H9" s="2"/>
      <c r="I9" s="2">
        <f>-F9</f>
        <v>45</v>
      </c>
      <c r="J9" s="2">
        <f t="shared" si="1"/>
        <v>45</v>
      </c>
      <c r="K9" s="1">
        <f t="shared" si="2"/>
        <v>0</v>
      </c>
      <c r="L9" s="1"/>
      <c r="M9" s="1"/>
      <c r="O9" s="4"/>
      <c r="P9" s="6"/>
      <c r="Q9" s="6"/>
      <c r="R9" s="6"/>
      <c r="S9" s="6"/>
      <c r="T9" s="6"/>
      <c r="U9" s="6"/>
      <c r="V9" s="17">
        <f t="shared" ref="V9:AA9" si="3">SUM(V6:V8)</f>
        <v>218</v>
      </c>
      <c r="W9" s="17">
        <f t="shared" si="3"/>
        <v>157</v>
      </c>
      <c r="X9" s="17">
        <f t="shared" si="3"/>
        <v>152</v>
      </c>
      <c r="Y9" s="17">
        <f t="shared" si="3"/>
        <v>134</v>
      </c>
      <c r="Z9" s="17">
        <f t="shared" si="3"/>
        <v>118</v>
      </c>
      <c r="AA9" s="17">
        <f t="shared" si="3"/>
        <v>-14</v>
      </c>
    </row>
    <row r="10" spans="2:27" ht="15" customHeight="1" x14ac:dyDescent="0.35">
      <c r="B10" s="41">
        <v>8050</v>
      </c>
      <c r="C10" s="42" t="s">
        <v>34</v>
      </c>
      <c r="D10" s="18"/>
      <c r="E10" s="18"/>
      <c r="F10" s="18"/>
      <c r="G10" s="19"/>
      <c r="H10" s="19"/>
      <c r="I10" s="19">
        <f>IF((F8+F9)&lt;0,+F8+F9,0)</f>
        <v>-25</v>
      </c>
      <c r="J10" s="2">
        <f t="shared" si="1"/>
        <v>-25</v>
      </c>
      <c r="K10" s="1">
        <f t="shared" si="2"/>
        <v>-25</v>
      </c>
      <c r="L10" s="19">
        <f>+K10</f>
        <v>-25</v>
      </c>
      <c r="M10" s="19"/>
      <c r="O10" s="4"/>
      <c r="Q10" s="6" t="s">
        <v>10</v>
      </c>
      <c r="R10" s="6">
        <f>+Q8</f>
        <v>5000</v>
      </c>
      <c r="S10" s="4">
        <f>+T8</f>
        <v>9</v>
      </c>
      <c r="T10" s="4">
        <f>+R10*S10/1000</f>
        <v>45</v>
      </c>
      <c r="U10" s="4"/>
      <c r="V10" s="7"/>
      <c r="W10" s="7"/>
      <c r="X10" s="7"/>
      <c r="Y10" s="7"/>
      <c r="Z10" s="7"/>
      <c r="AA10" s="7"/>
    </row>
    <row r="11" spans="2:27" ht="15" customHeight="1" x14ac:dyDescent="0.35">
      <c r="B11" s="41">
        <v>8075</v>
      </c>
      <c r="C11" s="42" t="s">
        <v>35</v>
      </c>
      <c r="D11" s="18"/>
      <c r="E11" s="18"/>
      <c r="F11" s="18"/>
      <c r="G11" s="19">
        <f>IF(G6&lt;0,-G6,0)</f>
        <v>0</v>
      </c>
      <c r="H11" s="20">
        <f>IF(H7&lt;0,-H7,0)</f>
        <v>30</v>
      </c>
      <c r="I11" s="19"/>
      <c r="J11" s="2">
        <f t="shared" si="1"/>
        <v>30</v>
      </c>
      <c r="K11" s="1">
        <f t="shared" si="2"/>
        <v>30</v>
      </c>
      <c r="L11" s="19">
        <f>+K11</f>
        <v>30</v>
      </c>
      <c r="M11" s="19"/>
    </row>
    <row r="12" spans="2:27" ht="15" customHeight="1" x14ac:dyDescent="0.35">
      <c r="B12" s="41">
        <v>8080</v>
      </c>
      <c r="C12" s="42" t="s">
        <v>36</v>
      </c>
      <c r="D12" s="18"/>
      <c r="E12" s="18"/>
      <c r="F12" s="18"/>
      <c r="G12" s="19"/>
      <c r="H12" s="19"/>
      <c r="I12" s="19">
        <f>IF((F9+F8)&gt;0,+F9+F8,0)</f>
        <v>0</v>
      </c>
      <c r="J12" s="2">
        <f t="shared" si="1"/>
        <v>0</v>
      </c>
      <c r="K12" s="1">
        <f t="shared" si="2"/>
        <v>0</v>
      </c>
      <c r="L12" s="19">
        <f>+K12</f>
        <v>0</v>
      </c>
      <c r="M12" s="19"/>
    </row>
    <row r="13" spans="2:27" ht="15" customHeight="1" x14ac:dyDescent="0.35">
      <c r="B13" s="41">
        <v>8150</v>
      </c>
      <c r="C13" s="42" t="s">
        <v>37</v>
      </c>
      <c r="D13" s="18"/>
      <c r="E13" s="18"/>
      <c r="F13" s="18"/>
      <c r="G13" s="19">
        <f>IF(G6&gt;0,-G6,0)</f>
        <v>-16</v>
      </c>
      <c r="H13" s="19">
        <f>IF(H7&gt;0,-H7,0)</f>
        <v>0</v>
      </c>
      <c r="I13" s="19"/>
      <c r="J13" s="2">
        <f t="shared" si="1"/>
        <v>-16</v>
      </c>
      <c r="K13" s="1">
        <f t="shared" si="2"/>
        <v>-16</v>
      </c>
      <c r="L13" s="19">
        <f>+K13</f>
        <v>-16</v>
      </c>
      <c r="M13" s="19"/>
    </row>
    <row r="14" spans="2:27" ht="15" customHeight="1" x14ac:dyDescent="0.3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2:27" ht="15" customHeight="1" x14ac:dyDescent="0.35">
      <c r="B15" s="22">
        <v>1815</v>
      </c>
      <c r="C15" s="3" t="s">
        <v>38</v>
      </c>
      <c r="D15" s="19">
        <f>SUM(D6:D8)</f>
        <v>152</v>
      </c>
      <c r="E15" s="18"/>
      <c r="F15" s="19">
        <f>SUM(F6:F8)</f>
        <v>152</v>
      </c>
      <c r="G15" s="18"/>
      <c r="H15" s="18"/>
      <c r="I15" s="18"/>
      <c r="J15" s="19">
        <f>SUM(J6:J8)</f>
        <v>-34</v>
      </c>
      <c r="K15" s="19">
        <f>SUM(F15:J15)</f>
        <v>118</v>
      </c>
      <c r="L15" s="18"/>
      <c r="M15" s="19">
        <f>SUM(M6:M7)</f>
        <v>118</v>
      </c>
      <c r="N15" s="21"/>
      <c r="O15" s="21"/>
      <c r="P15" s="21"/>
    </row>
    <row r="16" spans="2:27" x14ac:dyDescent="0.35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2:16" x14ac:dyDescent="0.35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2:16" x14ac:dyDescent="0.35">
      <c r="P18" s="21"/>
    </row>
    <row r="19" spans="2:16" x14ac:dyDescent="0.35">
      <c r="P19" s="21"/>
    </row>
    <row r="20" spans="2:16" x14ac:dyDescent="0.35">
      <c r="P20" s="21"/>
    </row>
    <row r="21" spans="2:16" x14ac:dyDescent="0.35">
      <c r="P21" s="21"/>
    </row>
    <row r="22" spans="2:16" x14ac:dyDescent="0.35">
      <c r="P22" s="21"/>
    </row>
    <row r="23" spans="2:16" x14ac:dyDescent="0.35">
      <c r="P23" s="21"/>
    </row>
  </sheetData>
  <mergeCells count="1">
    <mergeCell ref="G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13-5 Skjema</vt:lpstr>
      <vt:lpstr>13-5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2015-11-02T08:36:12Z</dcterms:created>
  <dcterms:modified xsi:type="dcterms:W3CDTF">2017-10-08T07:46:20Z</dcterms:modified>
</cp:coreProperties>
</file>